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n Drive\Clé usb\FoFGTA\Saint Pierre et Miquelon\"/>
    </mc:Choice>
  </mc:AlternateContent>
  <xr:revisionPtr revIDLastSave="0" documentId="13_ncr:1_{AA55B13C-FC77-4C75-A86E-96747F62EB78}" xr6:coauthVersionLast="47" xr6:coauthVersionMax="47" xr10:uidLastSave="{00000000-0000-0000-0000-000000000000}"/>
  <bookViews>
    <workbookView xWindow="-120" yWindow="-120" windowWidth="20730" windowHeight="11160" xr2:uid="{EE10E4D0-F355-4C98-A0AE-3EA463EDC5D5}"/>
  </bookViews>
  <sheets>
    <sheet name="Conversions 2026" sheetId="1" r:id="rId1"/>
    <sheet name="bas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I10" i="1"/>
  <c r="I25" i="1"/>
  <c r="B10" i="1"/>
  <c r="D8" i="1"/>
  <c r="K25" i="1" l="1"/>
  <c r="K8" i="1"/>
</calcChain>
</file>

<file path=xl/sharedStrings.xml><?xml version="1.0" encoding="utf-8"?>
<sst xmlns="http://schemas.openxmlformats.org/spreadsheetml/2006/main" count="30" uniqueCount="21">
  <si>
    <t>CONVERSION DES MINUTES</t>
  </si>
  <si>
    <t>CONVERSION DU TAUX HORAIRE</t>
  </si>
  <si>
    <t>En Minutes</t>
  </si>
  <si>
    <t>En Centièmes</t>
  </si>
  <si>
    <t>En Brut</t>
  </si>
  <si>
    <t>En Net</t>
  </si>
  <si>
    <t>ð</t>
  </si>
  <si>
    <t>ï</t>
  </si>
  <si>
    <t>Taux brut/net :</t>
  </si>
  <si>
    <t>A partir du :</t>
  </si>
  <si>
    <t>Alsace Moselle :</t>
  </si>
  <si>
    <t>NON</t>
  </si>
  <si>
    <t>avec Majoration de :</t>
  </si>
  <si>
    <t>Choisir Brut ou Net</t>
  </si>
  <si>
    <t>Montant :</t>
  </si>
  <si>
    <t>Brut</t>
  </si>
  <si>
    <r>
      <rPr>
        <sz val="14"/>
        <rFont val="Wingdings"/>
        <charset val="2"/>
      </rPr>
      <t xml:space="preserve">÷   </t>
    </r>
    <r>
      <rPr>
        <sz val="14"/>
        <rFont val="Arial"/>
        <family val="2"/>
      </rPr>
      <t xml:space="preserve"> </t>
    </r>
    <r>
      <rPr>
        <sz val="14"/>
        <rFont val="Wingdings"/>
        <charset val="2"/>
      </rPr>
      <t>ø</t>
    </r>
  </si>
  <si>
    <t>Taux conversion</t>
  </si>
  <si>
    <t>Alsace moselle</t>
  </si>
  <si>
    <t>date</t>
  </si>
  <si>
    <t>Syndicat national FO des emplois de la famille       www.emploisdelafamille-fo.fr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</si>
</sst>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min&quot;"/>
    <numFmt numFmtId="165" formatCode="_-* #,##0.0000\ [$€-40C]_-;\-* #,##0.0000\ [$€-40C]_-;_-* &quot;-&quot;??\ [$€-40C]_-;_-@_-"/>
    <numFmt numFmtId="166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i/>
      <sz val="10"/>
      <color rgb="FFEE2224"/>
      <name val="Arial"/>
      <family val="2"/>
    </font>
    <font>
      <b/>
      <sz val="14"/>
      <name val="Arial"/>
      <family val="2"/>
    </font>
    <font>
      <sz val="14"/>
      <name val="Wingdings"/>
      <charset val="2"/>
    </font>
    <font>
      <sz val="8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8"/>
      <color theme="0"/>
      <name val="Arial"/>
      <family val="2"/>
    </font>
    <font>
      <sz val="14"/>
      <color theme="0"/>
      <name val="Wingdings"/>
      <charset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15C5A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theme="6" tint="-0.24994659260841701"/>
      </left>
      <right/>
      <top style="double">
        <color theme="6" tint="-0.24994659260841701"/>
      </top>
      <bottom/>
      <diagonal/>
    </border>
    <border>
      <left/>
      <right/>
      <top style="double">
        <color theme="6" tint="-0.24994659260841701"/>
      </top>
      <bottom/>
      <diagonal/>
    </border>
    <border>
      <left/>
      <right style="double">
        <color theme="6" tint="-0.24994659260841701"/>
      </right>
      <top style="double">
        <color theme="6" tint="-0.24994659260841701"/>
      </top>
      <bottom/>
      <diagonal/>
    </border>
    <border>
      <left style="double">
        <color theme="6" tint="-0.499984740745262"/>
      </left>
      <right/>
      <top style="double">
        <color theme="6" tint="-0.499984740745262"/>
      </top>
      <bottom/>
      <diagonal/>
    </border>
    <border>
      <left/>
      <right/>
      <top style="double">
        <color theme="6" tint="-0.499984740745262"/>
      </top>
      <bottom/>
      <diagonal/>
    </border>
    <border>
      <left/>
      <right style="double">
        <color theme="6" tint="-0.499984740745262"/>
      </right>
      <top style="double">
        <color theme="6" tint="-0.499984740745262"/>
      </top>
      <bottom/>
      <diagonal/>
    </border>
    <border>
      <left style="double">
        <color theme="6" tint="-0.24994659260841701"/>
      </left>
      <right/>
      <top/>
      <bottom/>
      <diagonal/>
    </border>
    <border>
      <left/>
      <right style="double">
        <color theme="6" tint="-0.24994659260841701"/>
      </right>
      <top/>
      <bottom/>
      <diagonal/>
    </border>
    <border>
      <left style="double">
        <color theme="6" tint="-0.499984740745262"/>
      </left>
      <right/>
      <top/>
      <bottom/>
      <diagonal/>
    </border>
    <border>
      <left/>
      <right style="double">
        <color theme="6" tint="-0.499984740745262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6" tint="-0.24994659260841701"/>
      </left>
      <right/>
      <top/>
      <bottom style="double">
        <color theme="6" tint="-0.24994659260841701"/>
      </bottom>
      <diagonal/>
    </border>
    <border>
      <left/>
      <right/>
      <top/>
      <bottom style="double">
        <color theme="6" tint="-0.24994659260841701"/>
      </bottom>
      <diagonal/>
    </border>
    <border>
      <left/>
      <right style="double">
        <color theme="6" tint="-0.24994659260841701"/>
      </right>
      <top/>
      <bottom style="double">
        <color theme="6" tint="-0.24994659260841701"/>
      </bottom>
      <diagonal/>
    </border>
    <border>
      <left style="double">
        <color theme="6" tint="-0.499984740745262"/>
      </left>
      <right/>
      <top/>
      <bottom style="double">
        <color theme="6" tint="-0.499984740745262"/>
      </bottom>
      <diagonal/>
    </border>
    <border>
      <left/>
      <right/>
      <top/>
      <bottom style="double">
        <color theme="6" tint="-0.499984740745262"/>
      </bottom>
      <diagonal/>
    </border>
    <border>
      <left/>
      <right style="double">
        <color theme="6" tint="-0.499984740745262"/>
      </right>
      <top/>
      <bottom style="double">
        <color theme="6" tint="-0.499984740745262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7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1" fillId="0" borderId="10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1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2" fontId="1" fillId="0" borderId="11" xfId="0" applyNumberFormat="1" applyFont="1" applyBorder="1" applyAlignment="1" applyProtection="1">
      <alignment horizontal="center" vertical="center"/>
      <protection hidden="1"/>
    </xf>
    <xf numFmtId="165" fontId="1" fillId="2" borderId="0" xfId="0" applyNumberFormat="1" applyFont="1" applyFill="1" applyAlignment="1" applyProtection="1">
      <alignment horizontal="center" vertical="center"/>
      <protection locked="0"/>
    </xf>
    <xf numFmtId="165" fontId="1" fillId="0" borderId="11" xfId="0" applyNumberFormat="1" applyFont="1" applyBorder="1" applyAlignment="1" applyProtection="1">
      <alignment horizontal="center" vertical="center"/>
      <protection hidden="1"/>
    </xf>
    <xf numFmtId="164" fontId="1" fillId="0" borderId="11" xfId="0" applyNumberFormat="1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12" xfId="0" applyFont="1" applyBorder="1" applyProtection="1">
      <protection hidden="1"/>
    </xf>
    <xf numFmtId="0" fontId="1" fillId="0" borderId="13" xfId="0" applyFont="1" applyBorder="1" applyProtection="1">
      <protection hidden="1"/>
    </xf>
    <xf numFmtId="0" fontId="1" fillId="0" borderId="14" xfId="0" applyFont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15" xfId="0" applyFont="1" applyBorder="1" applyProtection="1">
      <protection hidden="1"/>
    </xf>
    <xf numFmtId="0" fontId="1" fillId="0" borderId="16" xfId="0" applyFont="1" applyBorder="1" applyProtection="1">
      <protection hidden="1"/>
    </xf>
    <xf numFmtId="0" fontId="1" fillId="0" borderId="17" xfId="0" applyFont="1" applyBorder="1" applyProtection="1">
      <protection hidden="1"/>
    </xf>
    <xf numFmtId="9" fontId="1" fillId="2" borderId="0" xfId="0" applyNumberFormat="1" applyFont="1" applyFill="1" applyAlignment="1" applyProtection="1">
      <alignment horizontal="center"/>
      <protection locked="0"/>
    </xf>
    <xf numFmtId="0" fontId="5" fillId="0" borderId="0" xfId="0" applyFont="1" applyProtection="1">
      <protection hidden="1"/>
    </xf>
    <xf numFmtId="166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7" fillId="5" borderId="0" xfId="0" applyFont="1" applyFill="1" applyAlignment="1" applyProtection="1">
      <alignment horizontal="center"/>
      <protection hidden="1"/>
    </xf>
    <xf numFmtId="14" fontId="6" fillId="5" borderId="0" xfId="0" applyNumberFormat="1" applyFont="1" applyFill="1" applyAlignment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9" fontId="8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hidden="1"/>
    </xf>
    <xf numFmtId="166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hidden="1"/>
    </xf>
    <xf numFmtId="165" fontId="8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locked="0"/>
    </xf>
    <xf numFmtId="14" fontId="6" fillId="0" borderId="0" xfId="0" applyNumberFormat="1" applyFont="1" applyAlignment="1">
      <alignment horizontal="center"/>
    </xf>
    <xf numFmtId="0" fontId="12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8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552451</xdr:colOff>
      <xdr:row>0</xdr:row>
      <xdr:rowOff>19050</xdr:rowOff>
    </xdr:from>
    <xdr:to>
      <xdr:col>1</xdr:col>
      <xdr:colOff>1209411</xdr:colOff>
      <xdr:row>2</xdr:row>
      <xdr:rowOff>169249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CFAB649-1CCC-483B-B747-F43562369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895351" y="19050"/>
          <a:ext cx="656960" cy="607399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</xdr:row>
      <xdr:rowOff>0</xdr:rowOff>
    </xdr:from>
    <xdr:to>
      <xdr:col>17</xdr:col>
      <xdr:colOff>609600</xdr:colOff>
      <xdr:row>5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BA74DFF-CE01-41D5-A812-14FBE11E728A}"/>
            </a:ext>
          </a:extLst>
        </xdr:cNvPr>
        <xdr:cNvSpPr txBox="1"/>
      </xdr:nvSpPr>
      <xdr:spPr>
        <a:xfrm>
          <a:off x="11506200" y="228600"/>
          <a:ext cx="2895600" cy="971550"/>
        </a:xfrm>
        <a:prstGeom prst="rect">
          <a:avLst/>
        </a:prstGeom>
        <a:noFill/>
        <a:ln w="28575" cmpd="sng">
          <a:solidFill>
            <a:schemeClr val="accent6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/>
            <a:t>Vous</a:t>
          </a:r>
          <a:r>
            <a:rPr lang="fr-FR" sz="1100" baseline="0"/>
            <a:t> avez besoin d'un accompagnement pour l'utilisation de ce simulateur, n'hésitez pas à envoyer un mail à :</a:t>
          </a:r>
        </a:p>
        <a:p>
          <a:r>
            <a:rPr lang="fr-FR" sz="1100" b="1" baseline="0"/>
            <a:t>fo.outils@gmail.com</a:t>
          </a:r>
          <a:endParaRPr lang="fr-FR" sz="1100" b="1"/>
        </a:p>
      </xdr:txBody>
    </xdr:sp>
    <xdr:clientData/>
  </xdr:twoCellAnchor>
  <xdr:oneCellAnchor>
    <xdr:from>
      <xdr:col>1</xdr:col>
      <xdr:colOff>409575</xdr:colOff>
      <xdr:row>12</xdr:row>
      <xdr:rowOff>9525</xdr:rowOff>
    </xdr:from>
    <xdr:ext cx="3524251" cy="86783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414E25B-975E-4A5D-9E42-227C8EE0D2F7}"/>
            </a:ext>
          </a:extLst>
        </xdr:cNvPr>
        <xdr:cNvSpPr/>
      </xdr:nvSpPr>
      <xdr:spPr>
        <a:xfrm>
          <a:off x="752475" y="2828925"/>
          <a:ext cx="3524251" cy="8678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2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Version</a:t>
          </a:r>
          <a:r>
            <a:rPr lang="fr-FR" sz="28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St Pierre et Miquelon</a:t>
          </a:r>
          <a:endParaRPr lang="fr-FR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13C7-720F-4860-B93E-135A345E82A5}">
  <sheetPr>
    <tabColor theme="4"/>
  </sheetPr>
  <dimension ref="A2:M30"/>
  <sheetViews>
    <sheetView showGridLines="0" tabSelected="1" workbookViewId="0">
      <selection activeCell="F9" sqref="F9"/>
    </sheetView>
  </sheetViews>
  <sheetFormatPr baseColWidth="10" defaultColWidth="11.42578125" defaultRowHeight="18" x14ac:dyDescent="0.25"/>
  <cols>
    <col min="1" max="1" width="5.140625" style="1" customWidth="1"/>
    <col min="2" max="2" width="18.5703125" style="1" customWidth="1"/>
    <col min="3" max="3" width="17.5703125" style="1" customWidth="1"/>
    <col min="4" max="4" width="19.85546875" style="1" customWidth="1"/>
    <col min="5" max="5" width="3.140625" style="1" customWidth="1"/>
    <col min="6" max="7" width="11.42578125" style="1"/>
    <col min="8" max="8" width="3.85546875" style="1" customWidth="1"/>
    <col min="9" max="11" width="18.140625" style="1" customWidth="1"/>
    <col min="12" max="12" width="4.28515625" style="1" customWidth="1"/>
    <col min="13" max="16384" width="11.42578125" style="1"/>
  </cols>
  <sheetData>
    <row r="2" spans="1:13" x14ac:dyDescent="0.25">
      <c r="C2" s="2" t="s">
        <v>20</v>
      </c>
    </row>
    <row r="3" spans="1:13" ht="18.75" thickBot="1" x14ac:dyDescent="0.3"/>
    <row r="4" spans="1:13" ht="18.75" thickTop="1" x14ac:dyDescent="0.25">
      <c r="A4" s="48" t="s">
        <v>0</v>
      </c>
      <c r="B4" s="49"/>
      <c r="C4" s="49"/>
      <c r="D4" s="49"/>
      <c r="E4" s="50"/>
      <c r="H4" s="51" t="s">
        <v>1</v>
      </c>
      <c r="I4" s="52"/>
      <c r="J4" s="52"/>
      <c r="K4" s="52"/>
      <c r="L4" s="53"/>
      <c r="M4" s="3"/>
    </row>
    <row r="5" spans="1:13" x14ac:dyDescent="0.25">
      <c r="A5" s="4"/>
      <c r="E5" s="5"/>
      <c r="H5" s="6"/>
      <c r="L5" s="7"/>
    </row>
    <row r="6" spans="1:13" x14ac:dyDescent="0.25">
      <c r="A6" s="4"/>
      <c r="B6" s="8" t="s">
        <v>2</v>
      </c>
      <c r="C6" s="8"/>
      <c r="D6" s="8" t="s">
        <v>3</v>
      </c>
      <c r="E6" s="5"/>
      <c r="H6" s="6"/>
      <c r="I6" s="8" t="s">
        <v>4</v>
      </c>
      <c r="J6" s="8"/>
      <c r="K6" s="8" t="s">
        <v>5</v>
      </c>
      <c r="L6" s="7"/>
    </row>
    <row r="7" spans="1:13" ht="18.75" thickBot="1" x14ac:dyDescent="0.3">
      <c r="A7" s="4"/>
      <c r="E7" s="5"/>
      <c r="H7" s="6"/>
      <c r="L7" s="7"/>
    </row>
    <row r="8" spans="1:13" ht="18.75" thickBot="1" x14ac:dyDescent="0.3">
      <c r="A8" s="4"/>
      <c r="B8" s="9">
        <v>0</v>
      </c>
      <c r="C8" s="10" t="s">
        <v>6</v>
      </c>
      <c r="D8" s="11">
        <f>+B8*100/60</f>
        <v>0</v>
      </c>
      <c r="E8" s="5"/>
      <c r="H8" s="6"/>
      <c r="I8" s="12">
        <v>0</v>
      </c>
      <c r="J8" s="10" t="s">
        <v>6</v>
      </c>
      <c r="K8" s="13">
        <f>+I8*J13</f>
        <v>0</v>
      </c>
      <c r="L8" s="7"/>
    </row>
    <row r="9" spans="1:13" ht="18.75" thickBot="1" x14ac:dyDescent="0.3">
      <c r="A9" s="4"/>
      <c r="E9" s="5"/>
      <c r="H9" s="6"/>
      <c r="L9" s="7"/>
    </row>
    <row r="10" spans="1:13" ht="18.75" thickBot="1" x14ac:dyDescent="0.3">
      <c r="A10" s="4"/>
      <c r="B10" s="14">
        <f>+D10*0.6</f>
        <v>0</v>
      </c>
      <c r="C10" s="10" t="s">
        <v>7</v>
      </c>
      <c r="D10" s="15">
        <v>0</v>
      </c>
      <c r="E10" s="5"/>
      <c r="H10" s="6"/>
      <c r="I10" s="13">
        <f>+K10/J13</f>
        <v>0</v>
      </c>
      <c r="J10" s="10" t="s">
        <v>7</v>
      </c>
      <c r="K10" s="12">
        <v>0</v>
      </c>
      <c r="L10" s="7"/>
    </row>
    <row r="11" spans="1:13" ht="18.75" thickBot="1" x14ac:dyDescent="0.3">
      <c r="A11" s="16"/>
      <c r="B11" s="17"/>
      <c r="C11" s="17"/>
      <c r="D11" s="17"/>
      <c r="E11" s="18"/>
      <c r="H11" s="6"/>
      <c r="L11" s="7"/>
    </row>
    <row r="12" spans="1:13" ht="18.75" thickTop="1" x14ac:dyDescent="0.25">
      <c r="H12" s="6"/>
      <c r="L12" s="7"/>
    </row>
    <row r="13" spans="1:13" x14ac:dyDescent="0.25">
      <c r="H13" s="6"/>
      <c r="I13" s="19" t="s">
        <v>8</v>
      </c>
      <c r="J13" s="20">
        <v>0.86240000000000006</v>
      </c>
      <c r="K13" s="32" t="s">
        <v>9</v>
      </c>
      <c r="L13" s="7"/>
    </row>
    <row r="14" spans="1:13" x14ac:dyDescent="0.25">
      <c r="A14" s="54"/>
      <c r="B14" s="54"/>
      <c r="C14" s="54"/>
      <c r="D14" s="54"/>
      <c r="E14" s="54"/>
      <c r="H14" s="6"/>
      <c r="I14" s="19" t="s">
        <v>10</v>
      </c>
      <c r="J14" s="22" t="s">
        <v>11</v>
      </c>
      <c r="K14" s="33">
        <v>44927</v>
      </c>
      <c r="L14" s="7"/>
    </row>
    <row r="15" spans="1:13" ht="18.75" thickBot="1" x14ac:dyDescent="0.3">
      <c r="A15" s="34"/>
      <c r="B15" s="34"/>
      <c r="C15" s="34"/>
      <c r="D15" s="34"/>
      <c r="E15" s="34"/>
      <c r="H15" s="23"/>
      <c r="I15" s="24"/>
      <c r="J15" s="24"/>
      <c r="K15" s="24"/>
      <c r="L15" s="25"/>
    </row>
    <row r="16" spans="1:13" ht="19.5" thickTop="1" thickBot="1" x14ac:dyDescent="0.3">
      <c r="A16" s="54"/>
      <c r="B16" s="54"/>
      <c r="C16" s="54"/>
      <c r="D16" s="54"/>
      <c r="E16" s="54"/>
    </row>
    <row r="17" spans="1:12" ht="18.75" thickTop="1" x14ac:dyDescent="0.25">
      <c r="A17" s="35"/>
      <c r="B17" s="35"/>
      <c r="C17" s="36"/>
      <c r="D17" s="35"/>
      <c r="E17" s="35"/>
      <c r="H17" s="51" t="s">
        <v>1</v>
      </c>
      <c r="I17" s="52"/>
      <c r="J17" s="52"/>
      <c r="K17" s="52"/>
      <c r="L17" s="53"/>
    </row>
    <row r="18" spans="1:12" x14ac:dyDescent="0.25">
      <c r="A18" s="35"/>
      <c r="B18" s="35"/>
      <c r="C18" s="35"/>
      <c r="D18" s="37"/>
      <c r="E18" s="35"/>
      <c r="H18" s="55" t="s">
        <v>12</v>
      </c>
      <c r="I18" s="56"/>
      <c r="J18" s="56"/>
      <c r="K18" s="56"/>
      <c r="L18" s="57"/>
    </row>
    <row r="19" spans="1:12" x14ac:dyDescent="0.25">
      <c r="A19" s="35"/>
      <c r="B19" s="35"/>
      <c r="C19" s="38"/>
      <c r="D19" s="39"/>
      <c r="E19" s="35"/>
      <c r="H19" s="6"/>
      <c r="J19" s="26">
        <v>0</v>
      </c>
      <c r="L19" s="7"/>
    </row>
    <row r="20" spans="1:12" x14ac:dyDescent="0.25">
      <c r="A20" s="35"/>
      <c r="B20" s="35"/>
      <c r="C20" s="35"/>
      <c r="D20" s="35"/>
      <c r="E20" s="35"/>
      <c r="H20" s="6"/>
      <c r="K20" s="27" t="s">
        <v>13</v>
      </c>
      <c r="L20" s="7"/>
    </row>
    <row r="21" spans="1:12" x14ac:dyDescent="0.25">
      <c r="A21" s="35"/>
      <c r="B21" s="40"/>
      <c r="C21" s="40"/>
      <c r="D21" s="40"/>
      <c r="E21" s="35"/>
      <c r="H21" s="6"/>
      <c r="I21" s="1" t="s">
        <v>14</v>
      </c>
      <c r="J21" s="28">
        <v>0</v>
      </c>
      <c r="K21" s="29" t="s">
        <v>15</v>
      </c>
      <c r="L21" s="7"/>
    </row>
    <row r="22" spans="1:12" x14ac:dyDescent="0.25">
      <c r="A22" s="35"/>
      <c r="B22" s="35"/>
      <c r="C22" s="40"/>
      <c r="D22" s="35"/>
      <c r="E22" s="35"/>
      <c r="H22" s="6"/>
      <c r="L22" s="7"/>
    </row>
    <row r="23" spans="1:12" x14ac:dyDescent="0.25">
      <c r="A23" s="35"/>
      <c r="B23" s="41"/>
      <c r="C23" s="42"/>
      <c r="D23" s="41"/>
      <c r="E23" s="35"/>
      <c r="H23" s="6"/>
      <c r="I23" s="8" t="s">
        <v>4</v>
      </c>
      <c r="J23" s="8"/>
      <c r="K23" s="8" t="s">
        <v>5</v>
      </c>
      <c r="L23" s="7"/>
    </row>
    <row r="24" spans="1:12" ht="18.75" thickBot="1" x14ac:dyDescent="0.3">
      <c r="A24" s="35"/>
      <c r="B24" s="35"/>
      <c r="C24" s="35"/>
      <c r="D24" s="35"/>
      <c r="E24" s="35"/>
      <c r="H24" s="6"/>
      <c r="J24" s="8" t="s">
        <v>16</v>
      </c>
      <c r="L24" s="7"/>
    </row>
    <row r="25" spans="1:12" ht="18.75" thickBot="1" x14ac:dyDescent="0.3">
      <c r="A25" s="35"/>
      <c r="B25" s="43"/>
      <c r="C25" s="40"/>
      <c r="D25" s="44"/>
      <c r="E25" s="35"/>
      <c r="H25" s="6"/>
      <c r="I25" s="13">
        <f>IF(K21="Brut",J21*(1+J19),IF(K21="Net",J21/J27*(1+J19),0))</f>
        <v>0</v>
      </c>
      <c r="J25" s="10"/>
      <c r="K25" s="13">
        <f>I25*J27</f>
        <v>0</v>
      </c>
      <c r="L25" s="7"/>
    </row>
    <row r="26" spans="1:12" x14ac:dyDescent="0.25">
      <c r="A26" s="35"/>
      <c r="B26" s="43"/>
      <c r="C26" s="45"/>
      <c r="D26" s="46"/>
      <c r="E26" s="35"/>
      <c r="H26" s="6"/>
      <c r="L26" s="7"/>
    </row>
    <row r="27" spans="1:12" x14ac:dyDescent="0.25">
      <c r="A27" s="47"/>
      <c r="B27" s="47"/>
      <c r="C27" s="47"/>
      <c r="D27" s="47"/>
      <c r="E27" s="47"/>
      <c r="H27" s="6"/>
      <c r="I27" s="19" t="s">
        <v>8</v>
      </c>
      <c r="J27" s="20">
        <f>+J13</f>
        <v>0.86240000000000006</v>
      </c>
      <c r="K27" s="32" t="s">
        <v>9</v>
      </c>
      <c r="L27" s="7"/>
    </row>
    <row r="28" spans="1:12" x14ac:dyDescent="0.25">
      <c r="H28" s="6"/>
      <c r="I28" s="19" t="s">
        <v>10</v>
      </c>
      <c r="J28" s="22" t="s">
        <v>11</v>
      </c>
      <c r="K28" s="33">
        <v>44927</v>
      </c>
      <c r="L28" s="7"/>
    </row>
    <row r="29" spans="1:12" ht="18.75" thickBot="1" x14ac:dyDescent="0.3">
      <c r="H29" s="23"/>
      <c r="I29" s="24"/>
      <c r="J29" s="24"/>
      <c r="K29" s="24"/>
      <c r="L29" s="25"/>
    </row>
    <row r="30" spans="1:12" ht="18.75" thickTop="1" x14ac:dyDescent="0.25"/>
  </sheetData>
  <sheetProtection algorithmName="SHA-512" hashValue="NPhRWYI+/kE695seCrZMiGj2bcRt3Pnjwgz90xTX0BBvIrUU10FTvozTimSmEgtYAp8M+jMNZ9euJaMKflRd7w==" saltValue="a0SsZTBp0ey0peS2tBd3Aw==" spinCount="100000" sheet="1" objects="1" scenarios="1" formatCells="0" formatColumns="0" formatRows="0" insertColumns="0" insertRows="0" insertHyperlinks="0" sort="0" autoFilter="0" pivotTables="0"/>
  <mergeCells count="7">
    <mergeCell ref="A27:E27"/>
    <mergeCell ref="A4:E4"/>
    <mergeCell ref="H4:L4"/>
    <mergeCell ref="A14:E14"/>
    <mergeCell ref="A16:E16"/>
    <mergeCell ref="H17:L17"/>
    <mergeCell ref="H18:L18"/>
  </mergeCells>
  <conditionalFormatting sqref="B21:B23">
    <cfRule type="expression" dxfId="7" priority="7">
      <formula>$D$19="Brut"</formula>
    </cfRule>
  </conditionalFormatting>
  <conditionalFormatting sqref="D21:D23">
    <cfRule type="expression" dxfId="6" priority="6">
      <formula>$D$19="NET"</formula>
    </cfRule>
  </conditionalFormatting>
  <conditionalFormatting sqref="D25">
    <cfRule type="expression" dxfId="5" priority="5">
      <formula>$C$26="NON"</formula>
    </cfRule>
  </conditionalFormatting>
  <conditionalFormatting sqref="D26">
    <cfRule type="expression" dxfId="4" priority="1">
      <formula>C26="NON"</formula>
    </cfRule>
  </conditionalFormatting>
  <conditionalFormatting sqref="I23:I25">
    <cfRule type="expression" dxfId="3" priority="9">
      <formula>$K$21="Brut"</formula>
    </cfRule>
  </conditionalFormatting>
  <conditionalFormatting sqref="K13:K14">
    <cfRule type="expression" dxfId="2" priority="3">
      <formula>$J$14="NON"</formula>
    </cfRule>
  </conditionalFormatting>
  <conditionalFormatting sqref="K23:K25">
    <cfRule type="expression" dxfId="1" priority="8">
      <formula>$K$21="NET"</formula>
    </cfRule>
  </conditionalFormatting>
  <conditionalFormatting sqref="K27:K28">
    <cfRule type="expression" dxfId="0" priority="2">
      <formula>$J$28="NON"</formula>
    </cfRule>
  </conditionalFormatting>
  <dataValidations count="2">
    <dataValidation type="list" allowBlank="1" showInputMessage="1" showErrorMessage="1" sqref="K21 D19" xr:uid="{DEA913EC-D930-4D22-AA16-B75973521054}">
      <formula1>"Brut,Net"</formula1>
    </dataValidation>
    <dataValidation type="list" allowBlank="1" showInputMessage="1" sqref="J14 J28 C26" xr:uid="{139422F5-3F96-484D-B7EA-2866246550B6}">
      <formula1>"OUI,NON"</formula1>
    </dataValidation>
  </dataValidation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40F407-9D31-43E4-B508-8D4D95FA7F16}">
          <x14:formula1>
            <xm:f>base!$D$2:$D$3</xm:f>
          </x14:formula1>
          <xm:sqref>K14 K28 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C686-DB67-403E-964F-AD729E332A14}">
  <dimension ref="A1:E3"/>
  <sheetViews>
    <sheetView workbookViewId="0">
      <selection activeCell="D3" sqref="D3"/>
    </sheetView>
  </sheetViews>
  <sheetFormatPr baseColWidth="10" defaultRowHeight="15" x14ac:dyDescent="0.25"/>
  <cols>
    <col min="1" max="1" width="11.42578125" style="30"/>
    <col min="2" max="2" width="17.42578125" style="30" customWidth="1"/>
    <col min="3" max="3" width="11.42578125" style="30"/>
    <col min="4" max="4" width="14.85546875" style="30" customWidth="1"/>
    <col min="5" max="5" width="16.42578125" style="30" customWidth="1"/>
    <col min="6" max="16384" width="11.42578125" style="30"/>
  </cols>
  <sheetData>
    <row r="1" spans="1:5" x14ac:dyDescent="0.25">
      <c r="B1" s="30" t="s">
        <v>17</v>
      </c>
      <c r="D1" s="21" t="s">
        <v>19</v>
      </c>
      <c r="E1" s="21" t="s">
        <v>18</v>
      </c>
    </row>
    <row r="2" spans="1:5" x14ac:dyDescent="0.25">
      <c r="A2" s="30">
        <v>2023</v>
      </c>
      <c r="B2" s="30">
        <v>0.78120000000000001</v>
      </c>
      <c r="D2" s="31">
        <v>44927</v>
      </c>
      <c r="E2" s="30">
        <v>0.76819999999999999</v>
      </c>
    </row>
    <row r="3" spans="1:5" x14ac:dyDescent="0.25">
      <c r="D3" s="31"/>
    </row>
  </sheetData>
  <sheetProtection algorithmName="SHA-512" hashValue="fQinjavh2Xbt+FpwVZoEMvWDs6q+V1yiJp+qFCcYHNpR5Cr8AJqHkcDrPkZIedOTPWv1iP+ASnA12xIwtF9YVw==" saltValue="ttt2cw6eHmt97r2VeqeLrw==" spinCount="100000" sheet="1" objects="1" scenarios="1" formatCells="0" formatColumns="0" formatRows="0" insertColumns="0" insertRows="0" insertHyperlinks="0" sort="0" autoFilter="0" pivotTables="0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Conversions 2026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POUTEAU</dc:creator>
  <cp:lastModifiedBy>David POUTEAU</cp:lastModifiedBy>
  <dcterms:created xsi:type="dcterms:W3CDTF">2022-05-24T13:40:28Z</dcterms:created>
  <dcterms:modified xsi:type="dcterms:W3CDTF">2026-01-21T14:23:56Z</dcterms:modified>
</cp:coreProperties>
</file>